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8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<sst xmlns="http://schemas.openxmlformats.org/spreadsheetml/2006/main" count="93" uniqueCount="61">
  <si>
    <t>RAZÃO ANALITICO DE MARÇO DE 2006</t>
  </si>
  <si>
    <t>DATA</t>
  </si>
  <si>
    <t>HISTORICO</t>
  </si>
  <si>
    <t>VALOR</t>
  </si>
  <si>
    <t>CH. 565</t>
  </si>
  <si>
    <t>SALÁRIOS/ ENCARGOS/AUX. TRANSPORTE/AUX. ALIMENTAÇÃO</t>
  </si>
  <si>
    <t>CH. 566</t>
  </si>
  <si>
    <t>CH. 567</t>
  </si>
  <si>
    <t>DESPESAS DIVERSAS</t>
  </si>
  <si>
    <t>JORNAL A TARDE - ASSINATURA</t>
  </si>
  <si>
    <t>ALIMENTAÇÃO</t>
  </si>
  <si>
    <t>COMPLEMENTO PELO CAIXA</t>
  </si>
  <si>
    <t>CH. 569</t>
  </si>
  <si>
    <t>CH. 570</t>
  </si>
  <si>
    <t>MANUTENÇÃO PÁGINA DA ADUNEB NA INTERNET</t>
  </si>
  <si>
    <t>CH. 573</t>
  </si>
  <si>
    <t>UNIMED - ASSISTÊNCIA MÉDICA FUNCIONÁRIOS</t>
  </si>
  <si>
    <t>CH. 568</t>
  </si>
  <si>
    <t>CH. 572</t>
  </si>
  <si>
    <t>DEPÓSITO FUNDO DE MOBILIZAÇÃO</t>
  </si>
  <si>
    <t>CH. 574</t>
  </si>
  <si>
    <t>DESPESA COM TELEFONE DA ADMINISTRAÇÃO</t>
  </si>
  <si>
    <t>CH. 571</t>
  </si>
  <si>
    <t>ANDES (REPASSE DE CONTRIBUIÇÃO</t>
  </si>
  <si>
    <t>TARIFA MANUTENÇÃO</t>
  </si>
  <si>
    <t>CH. 575</t>
  </si>
  <si>
    <t>CH. 576</t>
  </si>
  <si>
    <t>MATERIAL DE ESCRITÓRIO</t>
  </si>
  <si>
    <t>LIMPEZA CASA DO DOCENTE E CONSERTO NA FECHADURA</t>
  </si>
  <si>
    <t>CH. 577</t>
  </si>
  <si>
    <t>CH. 578</t>
  </si>
  <si>
    <t>UNIMED / NUTRTICASH</t>
  </si>
  <si>
    <t>CH. 579</t>
  </si>
  <si>
    <t>SALÁRIOS/ ENCARGOS/AUX. TRANSPORTE - 03/2006</t>
  </si>
  <si>
    <t>CH. 580</t>
  </si>
  <si>
    <t>FOLHA COMPLEMENTAR (DIFERENÇA SALARIAL)</t>
  </si>
  <si>
    <t>TOTAL DAS DESPESAS</t>
  </si>
  <si>
    <t>QUADRO RESUMO DA CONTA</t>
  </si>
  <si>
    <t>SALDO ANTERIOR</t>
  </si>
  <si>
    <t>RECEITAS DO MÊS</t>
  </si>
  <si>
    <t>DESPESAS DO MÊS (PAGAS EM BANCO)</t>
  </si>
  <si>
    <t>SALDO ATUAL</t>
  </si>
  <si>
    <t>RELAÇÃO DOS CHEQUES COMPENSADOS</t>
  </si>
  <si>
    <t>PÁGINA DA ADUNEB</t>
  </si>
  <si>
    <t>UNIMED</t>
  </si>
  <si>
    <t>SALÁRIOS/ ENCARGOS/AUX. TRANSPORTE</t>
  </si>
  <si>
    <t>FOLHA COMPLEMENTAR</t>
  </si>
  <si>
    <t>TOTAL DOS CHEQUES</t>
  </si>
  <si>
    <t>Salvador, 31 de março de 2006</t>
  </si>
  <si>
    <t>DIFERENÇA DO CHEQUE N.º 568 (REGULARIZADO EM 05/2006)</t>
  </si>
  <si>
    <t>CONTA DE MANUTENÇÃO</t>
  </si>
  <si>
    <t>CHEQUE CANCELADO</t>
  </si>
  <si>
    <t>TRANSPORTE COLETIVO (SERVIÇOS EXTERNOS)</t>
  </si>
  <si>
    <t xml:space="preserve">MATERIAL DE CONSUMO </t>
  </si>
  <si>
    <t>MATERIAL DESCARTÁVEL</t>
  </si>
  <si>
    <t>TAXI (DIREÇÃO)</t>
  </si>
  <si>
    <t>HONORÁRIOS ADVOCATÍCIOS</t>
  </si>
  <si>
    <t>HONORÁRIOS CONTÁBEIS E OUTRAS DESPESAS</t>
  </si>
  <si>
    <t>ANDES (REPASSE DE CONTRIBUIÇÃO MENSAL)</t>
  </si>
  <si>
    <t>TAXI (SERVIÇOS EXTERNOS)</t>
  </si>
  <si>
    <t>ATARDE ON LINE (INTERNET)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</si>
</sst>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Fill="1" applyBorder="1" applyAlignment="1">
      <alignment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43" fontId="1" fillId="0" borderId="1" xfId="18" applyFont="1" applyBorder="1" applyAlignment="1">
      <alignment/>
    </xf>
    <xf numFmtId="43" fontId="4" fillId="0" borderId="1" xfId="18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3" fontId="0" fillId="0" borderId="1" xfId="18" applyFont="1" applyBorder="1" applyAlignment="1">
      <alignment/>
    </xf>
    <xf numFmtId="43" fontId="0" fillId="0" borderId="2" xfId="18" applyFont="1" applyBorder="1" applyAlignment="1">
      <alignment/>
    </xf>
    <xf numFmtId="43" fontId="0" fillId="0" borderId="5" xfId="18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43" fontId="3" fillId="0" borderId="7" xfId="18" applyFont="1" applyBorder="1" applyAlignment="1">
      <alignment/>
    </xf>
    <xf numFmtId="43" fontId="5" fillId="0" borderId="8" xfId="18" applyFont="1" applyBorder="1" applyAlignment="1">
      <alignment/>
    </xf>
    <xf numFmtId="43" fontId="1" fillId="0" borderId="0" xfId="18" applyFont="1" applyBorder="1" applyAlignment="1">
      <alignment/>
    </xf>
    <xf numFmtId="0" fontId="7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2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40" fontId="5" fillId="0" borderId="13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4" fontId="5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43" fontId="1" fillId="0" borderId="14" xfId="18" applyFont="1" applyBorder="1" applyAlignment="1">
      <alignment horizontal="right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43" fontId="1" fillId="0" borderId="15" xfId="18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/>
    </xf>
    <xf numFmtId="43" fontId="1" fillId="0" borderId="16" xfId="18" applyFont="1" applyBorder="1" applyAlignment="1">
      <alignment/>
    </xf>
    <xf numFmtId="43" fontId="3" fillId="0" borderId="17" xfId="18" applyFont="1" applyBorder="1" applyAlignment="1">
      <alignment/>
    </xf>
    <xf numFmtId="43" fontId="0" fillId="0" borderId="0" xfId="0" applyNumberFormat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71"/>
  <sheetViews>
    <sheetView tabSelected="1" workbookViewId="0" topLeftCell="A68">
      <selection activeCell="B58" sqref="B58:G58"/>
    </sheetView>
  </sheetViews>
  <sheetFormatPr defaultColWidth="9.140625" defaultRowHeight="12.75"/>
  <cols>
    <col min="1" max="1" width="11.8515625" style="0" customWidth="1"/>
    <col min="2" max="2" width="10.140625" style="0" customWidth="1"/>
    <col min="6" max="6" width="11.140625" style="0" customWidth="1"/>
    <col min="7" max="7" width="12.00390625" style="0" customWidth="1"/>
    <col min="8" max="8" width="11.00390625" style="0" customWidth="1"/>
    <col min="9" max="9" width="10.28125" style="0" bestFit="1" customWidth="1"/>
    <col min="10" max="10" width="12.8515625" style="1" customWidth="1"/>
  </cols>
  <sheetData>
    <row r="1" ht="4.5" customHeight="1"/>
    <row r="2" spans="3:9" ht="12.75">
      <c r="C2" s="91" t="s">
        <v>0</v>
      </c>
      <c r="D2" s="91"/>
      <c r="E2" s="91"/>
      <c r="F2" s="91"/>
      <c r="G2" s="91"/>
      <c r="H2" s="91"/>
      <c r="I2" s="91"/>
    </row>
    <row r="3" spans="1:256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ht="12.75">
      <c r="A4" s="57" t="s">
        <v>50</v>
      </c>
    </row>
    <row r="5" spans="1:10" ht="12.75">
      <c r="A5" s="2" t="s">
        <v>1</v>
      </c>
      <c r="B5" s="2"/>
      <c r="C5" s="3" t="s">
        <v>2</v>
      </c>
      <c r="D5" s="4"/>
      <c r="E5" s="4"/>
      <c r="F5" s="4"/>
      <c r="G5" s="4"/>
      <c r="H5" s="5"/>
      <c r="I5" s="2"/>
      <c r="J5" s="6" t="s">
        <v>3</v>
      </c>
    </row>
    <row r="6" spans="1:10" s="14" customFormat="1" ht="12.75">
      <c r="A6" s="7">
        <v>38750</v>
      </c>
      <c r="B6" s="8" t="s">
        <v>4</v>
      </c>
      <c r="C6" s="75" t="s">
        <v>5</v>
      </c>
      <c r="D6" s="55"/>
      <c r="E6" s="55"/>
      <c r="F6" s="55"/>
      <c r="G6" s="55"/>
      <c r="H6" s="56"/>
      <c r="I6" s="12"/>
      <c r="J6" s="13">
        <f>116.08+963.66+190.4+455.71+296.01+322.71+190.4</f>
        <v>2534.9700000000003</v>
      </c>
    </row>
    <row r="7" spans="1:10" s="14" customFormat="1" ht="12.75">
      <c r="A7" s="7"/>
      <c r="B7" s="8" t="s">
        <v>6</v>
      </c>
      <c r="C7" s="75" t="s">
        <v>51</v>
      </c>
      <c r="D7" s="55"/>
      <c r="E7" s="55"/>
      <c r="F7" s="55"/>
      <c r="G7" s="55"/>
      <c r="H7" s="56"/>
      <c r="I7" s="12"/>
      <c r="J7" s="13"/>
    </row>
    <row r="8" spans="1:10" s="14" customFormat="1" ht="12.75">
      <c r="A8" s="7">
        <v>38750</v>
      </c>
      <c r="B8" s="8" t="s">
        <v>7</v>
      </c>
      <c r="C8" s="75" t="s">
        <v>8</v>
      </c>
      <c r="D8" s="55"/>
      <c r="E8" s="55"/>
      <c r="F8" s="55"/>
      <c r="G8" s="55"/>
      <c r="H8" s="56"/>
      <c r="I8" s="12"/>
      <c r="J8" s="15">
        <f>SUM(I9:I15)</f>
        <v>300</v>
      </c>
    </row>
    <row r="9" spans="1:10" s="14" customFormat="1" ht="12.75">
      <c r="A9" s="7"/>
      <c r="B9" s="8"/>
      <c r="C9" s="88" t="s">
        <v>9</v>
      </c>
      <c r="D9" s="89"/>
      <c r="E9" s="89"/>
      <c r="F9" s="89"/>
      <c r="G9" s="89"/>
      <c r="H9" s="90"/>
      <c r="I9" s="16">
        <v>84</v>
      </c>
      <c r="J9" s="15"/>
    </row>
    <row r="10" spans="1:10" s="14" customFormat="1" ht="12.75">
      <c r="A10" s="7"/>
      <c r="B10" s="8"/>
      <c r="C10" s="88" t="s">
        <v>10</v>
      </c>
      <c r="D10" s="89"/>
      <c r="E10" s="89"/>
      <c r="F10" s="89"/>
      <c r="G10" s="89"/>
      <c r="H10" s="90"/>
      <c r="I10" s="16">
        <v>107</v>
      </c>
      <c r="J10" s="15"/>
    </row>
    <row r="11" spans="1:10" s="14" customFormat="1" ht="12.75">
      <c r="A11" s="7"/>
      <c r="B11" s="8"/>
      <c r="C11" s="88" t="s">
        <v>52</v>
      </c>
      <c r="D11" s="89"/>
      <c r="E11" s="89"/>
      <c r="F11" s="89"/>
      <c r="G11" s="89"/>
      <c r="H11" s="90"/>
      <c r="I11" s="16">
        <f>3.4+3.4</f>
        <v>6.8</v>
      </c>
      <c r="J11" s="15"/>
    </row>
    <row r="12" spans="1:10" s="14" customFormat="1" ht="12.75">
      <c r="A12" s="7"/>
      <c r="B12" s="8"/>
      <c r="C12" s="88" t="s">
        <v>53</v>
      </c>
      <c r="D12" s="89"/>
      <c r="E12" s="89"/>
      <c r="F12" s="89"/>
      <c r="G12" s="89"/>
      <c r="H12" s="90"/>
      <c r="I12" s="16">
        <f>19.71+2.16+6.78+14.46+2.28+4.2</f>
        <v>49.59</v>
      </c>
      <c r="J12" s="15"/>
    </row>
    <row r="13" spans="1:10" s="14" customFormat="1" ht="12.75">
      <c r="A13" s="7"/>
      <c r="B13" s="8"/>
      <c r="C13" s="88" t="s">
        <v>54</v>
      </c>
      <c r="D13" s="89"/>
      <c r="E13" s="89"/>
      <c r="F13" s="89"/>
      <c r="G13" s="89"/>
      <c r="H13" s="90"/>
      <c r="I13" s="16">
        <v>6.5</v>
      </c>
      <c r="J13" s="15"/>
    </row>
    <row r="14" spans="1:10" s="14" customFormat="1" ht="12.75">
      <c r="A14" s="7"/>
      <c r="B14" s="8"/>
      <c r="C14" s="88" t="s">
        <v>55</v>
      </c>
      <c r="D14" s="89"/>
      <c r="E14" s="89"/>
      <c r="F14" s="89"/>
      <c r="G14" s="89"/>
      <c r="H14" s="90"/>
      <c r="I14" s="16">
        <f>22+13+12.4</f>
        <v>47.4</v>
      </c>
      <c r="J14" s="15"/>
    </row>
    <row r="15" spans="1:10" s="14" customFormat="1" ht="12.75">
      <c r="A15" s="7"/>
      <c r="B15" s="8"/>
      <c r="C15" s="88" t="s">
        <v>11</v>
      </c>
      <c r="D15" s="89"/>
      <c r="E15" s="89"/>
      <c r="F15" s="89"/>
      <c r="G15" s="89"/>
      <c r="H15" s="90"/>
      <c r="I15" s="16">
        <v>-1.29</v>
      </c>
      <c r="J15" s="15"/>
    </row>
    <row r="16" spans="1:10" s="14" customFormat="1" ht="12.75">
      <c r="A16" s="7">
        <v>38754</v>
      </c>
      <c r="B16" s="8" t="s">
        <v>12</v>
      </c>
      <c r="C16" s="75" t="s">
        <v>56</v>
      </c>
      <c r="D16" s="55"/>
      <c r="E16" s="55"/>
      <c r="F16" s="55"/>
      <c r="G16" s="55"/>
      <c r="H16" s="56"/>
      <c r="I16" s="12"/>
      <c r="J16" s="15">
        <v>1440</v>
      </c>
    </row>
    <row r="17" spans="1:10" s="14" customFormat="1" ht="12.75">
      <c r="A17" s="7">
        <v>38754</v>
      </c>
      <c r="B17" s="8" t="s">
        <v>13</v>
      </c>
      <c r="C17" s="75" t="s">
        <v>14</v>
      </c>
      <c r="D17" s="55"/>
      <c r="E17" s="55"/>
      <c r="F17" s="55"/>
      <c r="G17" s="55"/>
      <c r="H17" s="56"/>
      <c r="I17" s="12"/>
      <c r="J17" s="15">
        <v>200</v>
      </c>
    </row>
    <row r="18" spans="1:10" s="1" customFormat="1" ht="12.75">
      <c r="A18" s="7">
        <v>38783</v>
      </c>
      <c r="B18" s="8" t="s">
        <v>15</v>
      </c>
      <c r="C18" s="75" t="s">
        <v>16</v>
      </c>
      <c r="D18" s="55"/>
      <c r="E18" s="55"/>
      <c r="F18" s="55"/>
      <c r="G18" s="55"/>
      <c r="H18" s="56"/>
      <c r="I18" s="15"/>
      <c r="J18" s="15">
        <v>236.78</v>
      </c>
    </row>
    <row r="19" spans="1:10" s="1" customFormat="1" ht="12.75">
      <c r="A19" s="7">
        <v>38785</v>
      </c>
      <c r="B19" s="8" t="s">
        <v>17</v>
      </c>
      <c r="C19" s="75" t="s">
        <v>57</v>
      </c>
      <c r="D19" s="55"/>
      <c r="E19" s="55"/>
      <c r="F19" s="55"/>
      <c r="G19" s="55"/>
      <c r="H19" s="56"/>
      <c r="I19" s="15"/>
      <c r="J19" s="15">
        <v>450</v>
      </c>
    </row>
    <row r="20" spans="1:10" s="1" customFormat="1" ht="12.75">
      <c r="A20" s="7"/>
      <c r="B20" s="8"/>
      <c r="C20" s="9" t="s">
        <v>49</v>
      </c>
      <c r="D20" s="10"/>
      <c r="E20" s="10"/>
      <c r="F20" s="10"/>
      <c r="G20" s="10"/>
      <c r="H20" s="11"/>
      <c r="I20" s="15"/>
      <c r="J20" s="15">
        <v>600</v>
      </c>
    </row>
    <row r="21" spans="1:10" s="1" customFormat="1" ht="12.75">
      <c r="A21" s="7">
        <v>38786</v>
      </c>
      <c r="B21" s="8" t="s">
        <v>18</v>
      </c>
      <c r="C21" s="75" t="s">
        <v>19</v>
      </c>
      <c r="D21" s="55"/>
      <c r="E21" s="55"/>
      <c r="F21" s="55"/>
      <c r="G21" s="55"/>
      <c r="H21" s="56"/>
      <c r="I21" s="15"/>
      <c r="J21" s="15">
        <v>9371.69</v>
      </c>
    </row>
    <row r="22" spans="1:10" s="1" customFormat="1" ht="12.75">
      <c r="A22" s="7">
        <v>38789</v>
      </c>
      <c r="B22" s="8" t="s">
        <v>20</v>
      </c>
      <c r="C22" s="75" t="s">
        <v>21</v>
      </c>
      <c r="D22" s="55"/>
      <c r="E22" s="55"/>
      <c r="F22" s="55"/>
      <c r="G22" s="55"/>
      <c r="H22" s="56"/>
      <c r="I22" s="15"/>
      <c r="J22" s="15">
        <v>758.23</v>
      </c>
    </row>
    <row r="23" spans="1:10" s="1" customFormat="1" ht="12.75">
      <c r="A23" s="7">
        <v>38789</v>
      </c>
      <c r="B23" s="8" t="s">
        <v>22</v>
      </c>
      <c r="C23" s="85" t="s">
        <v>58</v>
      </c>
      <c r="D23" s="86"/>
      <c r="E23" s="86"/>
      <c r="F23" s="86"/>
      <c r="G23" s="86"/>
      <c r="H23" s="87"/>
      <c r="I23" s="15"/>
      <c r="J23" s="15">
        <v>1874.34</v>
      </c>
    </row>
    <row r="24" spans="1:10" s="1" customFormat="1" ht="12.75">
      <c r="A24" s="7">
        <v>38791</v>
      </c>
      <c r="B24" s="8"/>
      <c r="C24" s="75" t="s">
        <v>24</v>
      </c>
      <c r="D24" s="55"/>
      <c r="E24" s="55"/>
      <c r="F24" s="55"/>
      <c r="G24" s="55"/>
      <c r="H24" s="56"/>
      <c r="I24" s="15"/>
      <c r="J24" s="15">
        <v>15</v>
      </c>
    </row>
    <row r="25" spans="1:10" s="1" customFormat="1" ht="12.75">
      <c r="A25" s="7">
        <v>38796</v>
      </c>
      <c r="B25" s="8" t="s">
        <v>25</v>
      </c>
      <c r="C25" s="75" t="s">
        <v>21</v>
      </c>
      <c r="D25" s="55"/>
      <c r="E25" s="55"/>
      <c r="F25" s="55"/>
      <c r="G25" s="55"/>
      <c r="H25" s="56"/>
      <c r="I25" s="15"/>
      <c r="J25" s="15">
        <v>179.2</v>
      </c>
    </row>
    <row r="26" spans="1:10" s="1" customFormat="1" ht="12.75">
      <c r="A26" s="7">
        <v>38796</v>
      </c>
      <c r="B26" s="8" t="s">
        <v>26</v>
      </c>
      <c r="C26" s="75" t="s">
        <v>8</v>
      </c>
      <c r="D26" s="89"/>
      <c r="E26" s="89"/>
      <c r="F26" s="89"/>
      <c r="G26" s="89"/>
      <c r="H26" s="90"/>
      <c r="I26" s="16"/>
      <c r="J26" s="15">
        <f>SUM(I27:I33)</f>
        <v>300</v>
      </c>
    </row>
    <row r="27" spans="1:10" s="1" customFormat="1" ht="12.75">
      <c r="A27" s="7"/>
      <c r="B27" s="8"/>
      <c r="C27" s="88" t="s">
        <v>27</v>
      </c>
      <c r="D27" s="89"/>
      <c r="E27" s="89"/>
      <c r="F27" s="89"/>
      <c r="G27" s="89"/>
      <c r="H27" s="90"/>
      <c r="I27" s="16">
        <f>24+100+15.9</f>
        <v>139.9</v>
      </c>
      <c r="J27" s="15"/>
    </row>
    <row r="28" spans="1:10" s="1" customFormat="1" ht="12.75">
      <c r="A28" s="7"/>
      <c r="B28" s="8"/>
      <c r="C28" s="88" t="s">
        <v>10</v>
      </c>
      <c r="D28" s="89"/>
      <c r="E28" s="89"/>
      <c r="F28" s="89"/>
      <c r="G28" s="89"/>
      <c r="H28" s="90"/>
      <c r="I28" s="16">
        <v>16.6</v>
      </c>
      <c r="J28" s="15"/>
    </row>
    <row r="29" spans="1:10" s="1" customFormat="1" ht="12.75">
      <c r="A29" s="7"/>
      <c r="B29" s="8"/>
      <c r="C29" s="88" t="s">
        <v>59</v>
      </c>
      <c r="D29" s="89"/>
      <c r="E29" s="89"/>
      <c r="F29" s="89"/>
      <c r="G29" s="89"/>
      <c r="H29" s="90"/>
      <c r="I29" s="16">
        <f>48.6+13</f>
        <v>61.6</v>
      </c>
      <c r="J29" s="15"/>
    </row>
    <row r="30" spans="1:10" s="1" customFormat="1" ht="12.75">
      <c r="A30" s="7"/>
      <c r="B30" s="8"/>
      <c r="C30" s="88" t="s">
        <v>28</v>
      </c>
      <c r="D30" s="89"/>
      <c r="E30" s="89"/>
      <c r="F30" s="89"/>
      <c r="G30" s="89"/>
      <c r="H30" s="90"/>
      <c r="I30" s="16">
        <f>26+20</f>
        <v>46</v>
      </c>
      <c r="J30" s="15"/>
    </row>
    <row r="31" spans="1:10" s="1" customFormat="1" ht="12.75">
      <c r="A31" s="7"/>
      <c r="B31" s="8"/>
      <c r="C31" s="88" t="s">
        <v>54</v>
      </c>
      <c r="D31" s="89"/>
      <c r="E31" s="89"/>
      <c r="F31" s="89"/>
      <c r="G31" s="89"/>
      <c r="H31" s="90"/>
      <c r="I31" s="16">
        <f>22.44</f>
        <v>22.44</v>
      </c>
      <c r="J31" s="15"/>
    </row>
    <row r="32" spans="1:10" s="1" customFormat="1" ht="12.75">
      <c r="A32" s="7"/>
      <c r="B32" s="8"/>
      <c r="C32" s="88" t="s">
        <v>60</v>
      </c>
      <c r="D32" s="89"/>
      <c r="E32" s="89"/>
      <c r="F32" s="89"/>
      <c r="G32" s="89"/>
      <c r="H32" s="90"/>
      <c r="I32" s="16">
        <v>15</v>
      </c>
      <c r="J32" s="15"/>
    </row>
    <row r="33" spans="1:10" s="1" customFormat="1" ht="12.75">
      <c r="A33" s="7"/>
      <c r="B33" s="8"/>
      <c r="C33" s="88" t="s">
        <v>11</v>
      </c>
      <c r="D33" s="89"/>
      <c r="E33" s="89"/>
      <c r="F33" s="89"/>
      <c r="G33" s="89"/>
      <c r="H33" s="90"/>
      <c r="I33" s="16">
        <v>-1.54</v>
      </c>
      <c r="J33" s="15"/>
    </row>
    <row r="34" spans="1:10" s="1" customFormat="1" ht="12.75">
      <c r="A34" s="7">
        <v>38804</v>
      </c>
      <c r="B34" s="8" t="s">
        <v>29</v>
      </c>
      <c r="C34" s="75" t="s">
        <v>21</v>
      </c>
      <c r="D34" s="55"/>
      <c r="E34" s="55"/>
      <c r="F34" s="55"/>
      <c r="G34" s="55"/>
      <c r="H34" s="56"/>
      <c r="I34" s="15"/>
      <c r="J34" s="15">
        <v>524.9</v>
      </c>
    </row>
    <row r="35" spans="1:10" s="1" customFormat="1" ht="12.75">
      <c r="A35" s="7">
        <v>38804</v>
      </c>
      <c r="B35" s="8" t="s">
        <v>30</v>
      </c>
      <c r="C35" s="75" t="s">
        <v>31</v>
      </c>
      <c r="D35" s="55"/>
      <c r="E35" s="55"/>
      <c r="F35" s="55"/>
      <c r="G35" s="55"/>
      <c r="H35" s="56"/>
      <c r="I35" s="15"/>
      <c r="J35" s="15">
        <f>89.85+141.95+296.01</f>
        <v>527.81</v>
      </c>
    </row>
    <row r="36" spans="1:10" s="1" customFormat="1" ht="12.75">
      <c r="A36" s="7">
        <v>38804</v>
      </c>
      <c r="B36" s="8" t="s">
        <v>32</v>
      </c>
      <c r="C36" s="85" t="s">
        <v>33</v>
      </c>
      <c r="D36" s="86"/>
      <c r="E36" s="86"/>
      <c r="F36" s="86"/>
      <c r="G36" s="86"/>
      <c r="H36" s="87"/>
      <c r="I36" s="15"/>
      <c r="J36" s="15">
        <f>190.4+406.76+190.4+1032.64+16.17+539.04+137.51+I37</f>
        <v>2512.83</v>
      </c>
    </row>
    <row r="37" spans="1:10" s="1" customFormat="1" ht="12.75">
      <c r="A37" s="7"/>
      <c r="B37" s="8"/>
      <c r="C37" s="88" t="s">
        <v>11</v>
      </c>
      <c r="D37" s="89"/>
      <c r="E37" s="89"/>
      <c r="F37" s="89"/>
      <c r="G37" s="89"/>
      <c r="H37" s="90"/>
      <c r="I37" s="16">
        <v>-0.09</v>
      </c>
      <c r="J37" s="15"/>
    </row>
    <row r="38" spans="1:10" s="1" customFormat="1" ht="12.75">
      <c r="A38" s="7">
        <v>38804</v>
      </c>
      <c r="B38" s="8" t="s">
        <v>34</v>
      </c>
      <c r="C38" s="75" t="s">
        <v>35</v>
      </c>
      <c r="D38" s="55"/>
      <c r="E38" s="55"/>
      <c r="F38" s="55"/>
      <c r="G38" s="55"/>
      <c r="H38" s="56"/>
      <c r="I38" s="15"/>
      <c r="J38" s="15">
        <f>684.44+276.77</f>
        <v>961.21</v>
      </c>
    </row>
    <row r="39" spans="1:11" ht="12.75">
      <c r="A39" s="17"/>
      <c r="B39" s="18"/>
      <c r="C39" s="76"/>
      <c r="D39" s="77"/>
      <c r="E39" s="77"/>
      <c r="F39" s="77"/>
      <c r="G39" s="77"/>
      <c r="H39" s="78"/>
      <c r="I39" s="19"/>
      <c r="J39" s="20"/>
      <c r="K39" s="21"/>
    </row>
    <row r="40" spans="1:10" ht="13.5" thickBot="1">
      <c r="A40" s="22" t="s">
        <v>36</v>
      </c>
      <c r="B40" s="23"/>
      <c r="C40" s="23"/>
      <c r="D40" s="23"/>
      <c r="E40" s="23"/>
      <c r="F40" s="23"/>
      <c r="G40" s="23"/>
      <c r="H40" s="23"/>
      <c r="I40" s="24"/>
      <c r="J40" s="25">
        <f>SUM(J6:J39)</f>
        <v>22786.96</v>
      </c>
    </row>
    <row r="41" ht="13.5" thickBot="1"/>
    <row r="42" spans="1:12" s="1" customFormat="1" ht="18.75" thickBot="1">
      <c r="A42" s="79" t="s">
        <v>37</v>
      </c>
      <c r="B42" s="80"/>
      <c r="C42" s="80"/>
      <c r="D42" s="80"/>
      <c r="E42" s="80"/>
      <c r="F42" s="80"/>
      <c r="G42" s="80"/>
      <c r="H42" s="80"/>
      <c r="I42" s="80"/>
      <c r="J42" s="81"/>
      <c r="L42" s="26"/>
    </row>
    <row r="43" spans="1:12" s="27" customFormat="1" ht="13.5" thickBot="1">
      <c r="A43"/>
      <c r="B43"/>
      <c r="C43"/>
      <c r="D43"/>
      <c r="E43"/>
      <c r="F43"/>
      <c r="G43"/>
      <c r="H43"/>
      <c r="I43"/>
      <c r="J43" s="1"/>
      <c r="L43" s="26"/>
    </row>
    <row r="44" spans="1:12" s="1" customFormat="1" ht="12.75">
      <c r="A44" s="28" t="s">
        <v>38</v>
      </c>
      <c r="B44" s="29"/>
      <c r="C44" s="29"/>
      <c r="D44" s="29"/>
      <c r="E44" s="29"/>
      <c r="F44" s="29"/>
      <c r="G44" s="29"/>
      <c r="H44" s="29"/>
      <c r="I44" s="29"/>
      <c r="J44" s="30">
        <v>13222.59</v>
      </c>
      <c r="L44" s="26"/>
    </row>
    <row r="45" spans="1:10" s="1" customFormat="1" ht="4.5" customHeight="1">
      <c r="A45" s="31"/>
      <c r="B45" s="32"/>
      <c r="C45" s="32"/>
      <c r="D45" s="32"/>
      <c r="E45" s="32"/>
      <c r="F45" s="32"/>
      <c r="G45" s="32"/>
      <c r="H45" s="32"/>
      <c r="I45" s="32"/>
      <c r="J45" s="33"/>
    </row>
    <row r="46" spans="1:10" s="1" customFormat="1" ht="12.75">
      <c r="A46" s="34" t="s">
        <v>39</v>
      </c>
      <c r="B46" s="32"/>
      <c r="C46" s="32"/>
      <c r="D46" s="32"/>
      <c r="E46" s="32"/>
      <c r="F46" s="32"/>
      <c r="G46" s="32"/>
      <c r="H46" s="32"/>
      <c r="I46" s="32"/>
      <c r="J46" s="35">
        <f>825.84+17917.54</f>
        <v>18743.38</v>
      </c>
    </row>
    <row r="47" spans="1:10" s="36" customFormat="1" ht="6.7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</row>
    <row r="48" spans="1:11" s="36" customFormat="1" ht="12.75">
      <c r="A48" s="37" t="s">
        <v>40</v>
      </c>
      <c r="B48" s="32"/>
      <c r="C48" s="32"/>
      <c r="D48" s="32"/>
      <c r="E48" s="32"/>
      <c r="F48" s="32"/>
      <c r="G48" s="32"/>
      <c r="H48" s="32"/>
      <c r="I48" s="32"/>
      <c r="J48" s="38">
        <f>-J40</f>
        <v>-22786.96</v>
      </c>
      <c r="K48" s="39"/>
    </row>
    <row r="49" spans="1:10" s="36" customFormat="1" ht="10.5" customHeight="1" thickBot="1">
      <c r="A49" s="22"/>
      <c r="B49" s="23"/>
      <c r="C49" s="23"/>
      <c r="D49" s="23"/>
      <c r="E49" s="23"/>
      <c r="F49" s="23"/>
      <c r="G49" s="23"/>
      <c r="H49" s="23"/>
      <c r="I49" s="23"/>
      <c r="J49" s="40"/>
    </row>
    <row r="50" spans="1:10" s="36" customFormat="1" ht="13.5" thickBot="1">
      <c r="A50" s="22" t="s">
        <v>41</v>
      </c>
      <c r="B50" s="23"/>
      <c r="C50" s="23"/>
      <c r="D50" s="23"/>
      <c r="E50" s="23"/>
      <c r="F50" s="23"/>
      <c r="G50" s="23"/>
      <c r="H50" s="23"/>
      <c r="I50" s="23"/>
      <c r="J50" s="41">
        <f>J44+J46+J48</f>
        <v>9179.010000000002</v>
      </c>
    </row>
    <row r="51" spans="1:10" s="36" customFormat="1" ht="13.5" thickBot="1">
      <c r="A51"/>
      <c r="B51"/>
      <c r="C51"/>
      <c r="D51"/>
      <c r="E51"/>
      <c r="F51"/>
      <c r="G51"/>
      <c r="H51"/>
      <c r="I51"/>
      <c r="J51" s="1"/>
    </row>
    <row r="52" spans="1:8" ht="13.5" thickBot="1">
      <c r="A52" s="82" t="s">
        <v>42</v>
      </c>
      <c r="B52" s="83"/>
      <c r="C52" s="83"/>
      <c r="D52" s="83"/>
      <c r="E52" s="83"/>
      <c r="F52" s="83"/>
      <c r="G52" s="83"/>
      <c r="H52" s="84"/>
    </row>
    <row r="53" spans="1:18" ht="12.75">
      <c r="A53" s="42" t="s">
        <v>4</v>
      </c>
      <c r="B53" s="72" t="s">
        <v>5</v>
      </c>
      <c r="C53" s="73"/>
      <c r="D53" s="73"/>
      <c r="E53" s="73"/>
      <c r="F53" s="73"/>
      <c r="G53" s="74"/>
      <c r="H53" s="43">
        <v>2534.97</v>
      </c>
      <c r="I53" s="44"/>
      <c r="J53" s="45"/>
      <c r="K53" s="46"/>
      <c r="L53" s="46"/>
      <c r="M53" s="46"/>
      <c r="N53" s="46"/>
      <c r="O53" s="46"/>
      <c r="P53" s="46"/>
      <c r="Q53" s="26"/>
      <c r="R53" s="26"/>
    </row>
    <row r="54" spans="1:18" ht="13.5" customHeight="1">
      <c r="A54" s="47" t="s">
        <v>7</v>
      </c>
      <c r="B54" s="58" t="s">
        <v>8</v>
      </c>
      <c r="C54" s="59"/>
      <c r="D54" s="59"/>
      <c r="E54" s="59"/>
      <c r="F54" s="59"/>
      <c r="G54" s="60"/>
      <c r="H54" s="48">
        <v>300</v>
      </c>
      <c r="I54" s="44"/>
      <c r="J54" s="45"/>
      <c r="K54" s="45"/>
      <c r="L54" s="45"/>
      <c r="M54" s="45"/>
      <c r="N54" s="45"/>
      <c r="O54" s="45"/>
      <c r="P54" s="45"/>
      <c r="Q54" s="26"/>
      <c r="R54" s="26"/>
    </row>
    <row r="55" spans="1:18" ht="12.75">
      <c r="A55" s="47" t="s">
        <v>12</v>
      </c>
      <c r="B55" s="58" t="s">
        <v>56</v>
      </c>
      <c r="C55" s="59"/>
      <c r="D55" s="59"/>
      <c r="E55" s="59"/>
      <c r="F55" s="59"/>
      <c r="G55" s="60"/>
      <c r="H55" s="48">
        <v>1440</v>
      </c>
      <c r="I55" s="44"/>
      <c r="J55" s="45"/>
      <c r="K55" s="49"/>
      <c r="L55" s="45"/>
      <c r="M55" s="45"/>
      <c r="N55" s="45"/>
      <c r="O55" s="45"/>
      <c r="P55" s="45"/>
      <c r="Q55" s="26"/>
      <c r="R55" s="26"/>
    </row>
    <row r="56" spans="1:18" ht="12.75">
      <c r="A56" s="47" t="s">
        <v>13</v>
      </c>
      <c r="B56" s="58" t="s">
        <v>43</v>
      </c>
      <c r="C56" s="59"/>
      <c r="D56" s="59"/>
      <c r="E56" s="59"/>
      <c r="F56" s="59"/>
      <c r="G56" s="60"/>
      <c r="H56" s="48">
        <v>200</v>
      </c>
      <c r="I56" s="44"/>
      <c r="J56" s="45"/>
      <c r="K56" s="49"/>
      <c r="L56" s="45"/>
      <c r="M56" s="45"/>
      <c r="N56" s="45"/>
      <c r="O56" s="45"/>
      <c r="P56" s="45"/>
      <c r="Q56" s="26"/>
      <c r="R56" s="26"/>
    </row>
    <row r="57" spans="1:18" ht="12.75">
      <c r="A57" s="47" t="s">
        <v>15</v>
      </c>
      <c r="B57" s="58" t="s">
        <v>44</v>
      </c>
      <c r="C57" s="59"/>
      <c r="D57" s="59"/>
      <c r="E57" s="59"/>
      <c r="F57" s="59"/>
      <c r="G57" s="60"/>
      <c r="H57" s="48">
        <v>236.78</v>
      </c>
      <c r="I57" s="50"/>
      <c r="J57" s="45"/>
      <c r="K57" s="50"/>
      <c r="L57" s="50"/>
      <c r="M57" s="50"/>
      <c r="N57" s="50"/>
      <c r="O57" s="50"/>
      <c r="P57" s="50"/>
      <c r="Q57" s="50"/>
      <c r="R57" s="50"/>
    </row>
    <row r="58" spans="1:18" ht="12.75">
      <c r="A58" s="47" t="s">
        <v>17</v>
      </c>
      <c r="B58" s="58" t="s">
        <v>57</v>
      </c>
      <c r="C58" s="59"/>
      <c r="D58" s="59"/>
      <c r="E58" s="59"/>
      <c r="F58" s="59"/>
      <c r="G58" s="60"/>
      <c r="H58" s="48">
        <v>1050</v>
      </c>
      <c r="I58" s="50"/>
      <c r="J58" s="45"/>
      <c r="K58" s="50"/>
      <c r="L58" s="50"/>
      <c r="M58" s="50"/>
      <c r="N58" s="50"/>
      <c r="O58" s="50"/>
      <c r="P58" s="50"/>
      <c r="Q58" s="50"/>
      <c r="R58" s="50"/>
    </row>
    <row r="59" spans="1:18" ht="12.75">
      <c r="A59" s="47" t="s">
        <v>18</v>
      </c>
      <c r="B59" s="58" t="s">
        <v>19</v>
      </c>
      <c r="C59" s="59"/>
      <c r="D59" s="59"/>
      <c r="E59" s="59"/>
      <c r="F59" s="59"/>
      <c r="G59" s="60"/>
      <c r="H59" s="48">
        <v>9371.69</v>
      </c>
      <c r="I59" s="50"/>
      <c r="J59" s="45"/>
      <c r="K59" s="50"/>
      <c r="L59" s="50"/>
      <c r="M59" s="50"/>
      <c r="N59" s="50"/>
      <c r="O59" s="50"/>
      <c r="P59" s="50"/>
      <c r="Q59" s="50"/>
      <c r="R59" s="50"/>
    </row>
    <row r="60" spans="1:18" ht="12.75">
      <c r="A60" s="47" t="s">
        <v>20</v>
      </c>
      <c r="B60" s="58" t="s">
        <v>21</v>
      </c>
      <c r="C60" s="59"/>
      <c r="D60" s="59"/>
      <c r="E60" s="59"/>
      <c r="F60" s="59"/>
      <c r="G60" s="60"/>
      <c r="H60" s="48">
        <v>758.23</v>
      </c>
      <c r="I60" s="50"/>
      <c r="J60" s="45"/>
      <c r="K60" s="50"/>
      <c r="L60" s="50"/>
      <c r="M60" s="50"/>
      <c r="N60" s="50"/>
      <c r="O60" s="50"/>
      <c r="P60" s="50"/>
      <c r="Q60" s="50"/>
      <c r="R60" s="50"/>
    </row>
    <row r="61" spans="1:18" ht="12.75">
      <c r="A61" s="47" t="s">
        <v>22</v>
      </c>
      <c r="B61" s="61" t="s">
        <v>23</v>
      </c>
      <c r="C61" s="62"/>
      <c r="D61" s="62"/>
      <c r="E61" s="62"/>
      <c r="F61" s="62"/>
      <c r="G61" s="63"/>
      <c r="H61" s="48">
        <v>1874.34</v>
      </c>
      <c r="I61" s="50"/>
      <c r="J61" s="45"/>
      <c r="K61" s="50"/>
      <c r="L61" s="50"/>
      <c r="M61" s="50"/>
      <c r="N61" s="50"/>
      <c r="O61" s="50"/>
      <c r="P61" s="50"/>
      <c r="Q61" s="50"/>
      <c r="R61" s="50"/>
    </row>
    <row r="62" spans="1:18" ht="12.75">
      <c r="A62" s="47" t="s">
        <v>25</v>
      </c>
      <c r="B62" s="58" t="s">
        <v>21</v>
      </c>
      <c r="C62" s="59"/>
      <c r="D62" s="59"/>
      <c r="E62" s="59"/>
      <c r="F62" s="59"/>
      <c r="G62" s="60"/>
      <c r="H62" s="48">
        <v>179.2</v>
      </c>
      <c r="I62" s="50"/>
      <c r="J62" s="45"/>
      <c r="K62" s="50"/>
      <c r="L62" s="50"/>
      <c r="M62" s="50"/>
      <c r="N62" s="50"/>
      <c r="O62" s="50"/>
      <c r="P62" s="50"/>
      <c r="Q62" s="50"/>
      <c r="R62" s="50"/>
    </row>
    <row r="63" spans="1:18" ht="12.75">
      <c r="A63" s="47" t="s">
        <v>26</v>
      </c>
      <c r="B63" s="58" t="s">
        <v>8</v>
      </c>
      <c r="C63" s="70"/>
      <c r="D63" s="70"/>
      <c r="E63" s="70"/>
      <c r="F63" s="70"/>
      <c r="G63" s="71"/>
      <c r="H63" s="48">
        <v>300</v>
      </c>
      <c r="I63" s="50"/>
      <c r="J63" s="45"/>
      <c r="K63" s="50"/>
      <c r="L63" s="50"/>
      <c r="M63" s="50"/>
      <c r="N63" s="50"/>
      <c r="O63" s="50"/>
      <c r="P63" s="50"/>
      <c r="Q63" s="50"/>
      <c r="R63" s="50"/>
    </row>
    <row r="64" spans="1:18" ht="12.75">
      <c r="A64" s="47" t="s">
        <v>29</v>
      </c>
      <c r="B64" s="58" t="s">
        <v>21</v>
      </c>
      <c r="C64" s="59"/>
      <c r="D64" s="59"/>
      <c r="E64" s="59"/>
      <c r="F64" s="59"/>
      <c r="G64" s="60"/>
      <c r="H64" s="48">
        <v>524.9</v>
      </c>
      <c r="I64" s="50"/>
      <c r="J64" s="45"/>
      <c r="K64" s="50"/>
      <c r="L64" s="50"/>
      <c r="M64" s="50"/>
      <c r="N64" s="50"/>
      <c r="O64" s="50"/>
      <c r="P64" s="50"/>
      <c r="Q64" s="50"/>
      <c r="R64" s="50"/>
    </row>
    <row r="65" spans="1:18" ht="12.75">
      <c r="A65" s="47" t="s">
        <v>30</v>
      </c>
      <c r="B65" s="58" t="s">
        <v>31</v>
      </c>
      <c r="C65" s="59"/>
      <c r="D65" s="59"/>
      <c r="E65" s="59"/>
      <c r="F65" s="59"/>
      <c r="G65" s="60"/>
      <c r="H65" s="48">
        <v>527.81</v>
      </c>
      <c r="I65" s="50"/>
      <c r="J65" s="45"/>
      <c r="K65" s="50"/>
      <c r="L65" s="50"/>
      <c r="M65" s="50"/>
      <c r="N65" s="50"/>
      <c r="O65" s="50"/>
      <c r="P65" s="50"/>
      <c r="Q65" s="50"/>
      <c r="R65" s="50"/>
    </row>
    <row r="66" spans="1:18" ht="12.75">
      <c r="A66" s="47" t="s">
        <v>32</v>
      </c>
      <c r="B66" s="61" t="s">
        <v>45</v>
      </c>
      <c r="C66" s="62"/>
      <c r="D66" s="62"/>
      <c r="E66" s="62"/>
      <c r="F66" s="62"/>
      <c r="G66" s="63"/>
      <c r="H66" s="48">
        <v>2512.83</v>
      </c>
      <c r="I66" s="50"/>
      <c r="J66" s="45"/>
      <c r="K66" s="50"/>
      <c r="L66" s="50"/>
      <c r="M66" s="50"/>
      <c r="N66" s="50"/>
      <c r="O66" s="50"/>
      <c r="P66" s="50"/>
      <c r="Q66" s="50"/>
      <c r="R66" s="50"/>
    </row>
    <row r="67" spans="1:18" ht="13.5" thickBot="1">
      <c r="A67" s="51" t="s">
        <v>34</v>
      </c>
      <c r="B67" s="64" t="s">
        <v>46</v>
      </c>
      <c r="C67" s="65"/>
      <c r="D67" s="65"/>
      <c r="E67" s="65"/>
      <c r="F67" s="65"/>
      <c r="G67" s="66"/>
      <c r="H67" s="52">
        <v>961.21</v>
      </c>
      <c r="I67" s="50"/>
      <c r="J67" s="45"/>
      <c r="K67" s="50"/>
      <c r="L67" s="50"/>
      <c r="M67" s="50"/>
      <c r="N67" s="50"/>
      <c r="O67" s="50"/>
      <c r="P67" s="50"/>
      <c r="Q67" s="50"/>
      <c r="R67" s="50"/>
    </row>
    <row r="68" spans="1:8" ht="13.5" thickBot="1">
      <c r="A68" s="67" t="s">
        <v>47</v>
      </c>
      <c r="B68" s="68"/>
      <c r="C68" s="68"/>
      <c r="D68" s="68"/>
      <c r="E68" s="68"/>
      <c r="F68" s="68"/>
      <c r="G68" s="69"/>
      <c r="H68" s="53">
        <f>SUM(H53:H67)</f>
        <v>22771.96</v>
      </c>
    </row>
    <row r="69" ht="12.75">
      <c r="G69" s="54"/>
    </row>
    <row r="71" ht="12.75">
      <c r="B71" t="s">
        <v>48</v>
      </c>
    </row>
  </sheetData>
  <mergeCells count="52">
    <mergeCell ref="C2:I2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A42:J42"/>
    <mergeCell ref="A52:H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A68:G68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Cosercond - Contabilidade e Serviços Condominais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Jilson Guirra</dc:creator>
  <cp:keywords/>
  <dc:description/>
  <cp:lastModifiedBy>.</cp:lastModifiedBy>
  <dcterms:created xsi:type="dcterms:W3CDTF">2006-05-24T00:52:20Z</dcterms:created>
  <dcterms:modified xsi:type="dcterms:W3CDTF">2007-09-21T20:08:25Z</dcterms:modified>
  <cp:category/>
  <cp:version/>
  <cp:contentType/>
  <cp:contentStatus/>
</cp:coreProperties>
</file>